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8_{3AF89E2F-39A4-4E7E-9D6F-4588F0CB4B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H7" i="4"/>
  <c r="G4" i="4" l="1"/>
  <c r="F4" i="4"/>
  <c r="H6" i="4" l="1"/>
  <c r="H5" i="4"/>
  <c r="H4" i="4"/>
</calcChain>
</file>

<file path=xl/sharedStrings.xml><?xml version="1.0" encoding="utf-8"?>
<sst xmlns="http://schemas.openxmlformats.org/spreadsheetml/2006/main" count="63" uniqueCount="51">
  <si>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</si>
  <si>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</si>
  <si>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</si>
  <si>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</si>
  <si>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</si>
  <si>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</si>
  <si>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</si>
  <si>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</si>
  <si>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</si>
  <si>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</si>
  <si>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</si>
  <si>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</si>
  <si>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</si>
  <si>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</si>
  <si>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</si>
  <si>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</si>
  <si>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</si>
  <si>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</si>
  <si>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</si>
  <si>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경영지원실</t>
    <phoneticPr fontId="1" type="noConversion"/>
  </si>
  <si>
    <t>2025년 김해연구원 정수기 임차 변경계약</t>
    <phoneticPr fontId="1" type="noConversion"/>
  </si>
  <si>
    <t>2025년 김해연구원 전산시스템(아마란스) 유지·보수·관리 변경계약</t>
    <phoneticPr fontId="1" type="noConversion"/>
  </si>
  <si>
    <t>2025년 김해연구원 청소 용역 변경계약</t>
    <phoneticPr fontId="1" type="noConversion"/>
  </si>
  <si>
    <t>㈜더존비즈온</t>
    <phoneticPr fontId="1" type="noConversion"/>
  </si>
  <si>
    <t>㈜도시건물종합관리</t>
    <phoneticPr fontId="1" type="noConversion"/>
  </si>
  <si>
    <t>김해환</t>
    <phoneticPr fontId="1" type="noConversion"/>
  </si>
  <si>
    <t>김용우</t>
    <phoneticPr fontId="1" type="noConversion"/>
  </si>
  <si>
    <t>2025-01-01~2025-12-31</t>
    <phoneticPr fontId="1" type="noConversion"/>
  </si>
  <si>
    <t>2025년 (재)김해연구원 계약내역(3월)</t>
    <phoneticPr fontId="1" type="noConversion"/>
  </si>
  <si>
    <t>SK매직㈜</t>
    <phoneticPr fontId="1" type="noConversion"/>
  </si>
  <si>
    <t>김완성</t>
    <phoneticPr fontId="1" type="noConversion"/>
  </si>
  <si>
    <t>서울특별시 종로구 청계천로 85 18층</t>
    <phoneticPr fontId="1" type="noConversion"/>
  </si>
  <si>
    <t>104-86-48203</t>
    <phoneticPr fontId="1" type="noConversion"/>
  </si>
  <si>
    <t>강원도 춘천시 남산면 버들1길 130</t>
    <phoneticPr fontId="1" type="noConversion"/>
  </si>
  <si>
    <t>134-81-08473</t>
    <phoneticPr fontId="1" type="noConversion"/>
  </si>
  <si>
    <t>경상남도 창원시 의창구 남산로113번길 19-17 101호</t>
    <phoneticPr fontId="1" type="noConversion"/>
  </si>
  <si>
    <t>896-87-00251</t>
    <phoneticPr fontId="1" type="noConversion"/>
  </si>
  <si>
    <t>김해경제동향&amp;ISSUE vol3 디자인 및 인쇄비</t>
    <phoneticPr fontId="1" type="noConversion"/>
  </si>
  <si>
    <t>2025-03-05~2025-04-04</t>
    <phoneticPr fontId="1" type="noConversion"/>
  </si>
  <si>
    <t>미래디자인연구소</t>
    <phoneticPr fontId="1" type="noConversion"/>
  </si>
  <si>
    <t>김지은</t>
    <phoneticPr fontId="1" type="noConversion"/>
  </si>
  <si>
    <t>경상남도 창원시 성산구 중앙대로 166</t>
    <phoneticPr fontId="1" type="noConversion"/>
  </si>
  <si>
    <t>609-15-62092</t>
    <phoneticPr fontId="1" type="noConversion"/>
  </si>
  <si>
    <t>3대 메가이벤트 개최 성과 및 경제유발효과 분석보고서 인쇄</t>
    <phoneticPr fontId="1" type="noConversion"/>
  </si>
  <si>
    <t>2025-03-08~2025-03-31</t>
    <phoneticPr fontId="1" type="noConversion"/>
  </si>
  <si>
    <t>디자인봄</t>
    <phoneticPr fontId="1" type="noConversion"/>
  </si>
  <si>
    <t>박귀연</t>
    <phoneticPr fontId="1" type="noConversion"/>
  </si>
  <si>
    <t>김해시 율하4로 46</t>
    <phoneticPr fontId="1" type="noConversion"/>
  </si>
  <si>
    <t>193-30-00070</t>
    <phoneticPr fontId="1" type="noConversion"/>
  </si>
  <si>
    <t>물품</t>
    <phoneticPr fontId="1" type="noConversion"/>
  </si>
  <si>
    <t>연구기획실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</si>
</sst>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41" fontId="0" fillId="0" borderId="1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1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zoomScale="85" zoomScaleNormal="85" workbookViewId="0">
      <selection activeCell="H21" sqref="H21"/>
    </sheetView>
  </sheetViews>
  <sheetFormatPr defaultRowHeight="16.5" x14ac:dyDescent="0.3"/>
  <cols>
    <col min="1" max="1" width="5.5" style="4" customWidth="1"/>
    <col min="2" max="2" width="63.625" style="4" bestFit="1" customWidth="1"/>
    <col min="3" max="3" width="9" style="4"/>
    <col min="4" max="4" width="11.625" style="13" bestFit="1" customWidth="1"/>
    <col min="5" max="5" width="23.75" style="4" bestFit="1" customWidth="1"/>
    <col min="6" max="6" width="13.375" style="14" bestFit="1" customWidth="1"/>
    <col min="7" max="7" width="12.625" style="14" bestFit="1" customWidth="1"/>
    <col min="8" max="8" width="10.125" style="4" customWidth="1"/>
    <col min="9" max="9" width="20.25" style="4" customWidth="1"/>
    <col min="10" max="10" width="7.375" style="13" bestFit="1" customWidth="1"/>
    <col min="11" max="11" width="32.75" style="4" customWidth="1"/>
    <col min="12" max="12" width="14" style="4" bestFit="1" customWidth="1"/>
    <col min="13" max="13" width="22.75" style="4" customWidth="1"/>
    <col min="14" max="14" width="11" style="4" bestFit="1" customWidth="1"/>
    <col min="15" max="16384" width="9" style="4"/>
  </cols>
  <sheetData>
    <row r="1" spans="1:15" s="1" customFormat="1" ht="30" customHeight="1" x14ac:dyDescent="0.3">
      <c r="A1" s="23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x14ac:dyDescent="0.3">
      <c r="A2" s="26" t="s">
        <v>0</v>
      </c>
      <c r="B2" s="26" t="s">
        <v>1</v>
      </c>
      <c r="C2" s="26" t="s">
        <v>7</v>
      </c>
      <c r="D2" s="26"/>
      <c r="E2" s="26"/>
      <c r="F2" s="26"/>
      <c r="G2" s="26"/>
      <c r="H2" s="26"/>
      <c r="I2" s="26" t="s">
        <v>8</v>
      </c>
      <c r="J2" s="26"/>
      <c r="K2" s="26"/>
      <c r="L2" s="26"/>
      <c r="M2" s="26" t="s">
        <v>11</v>
      </c>
      <c r="N2" s="27" t="s">
        <v>18</v>
      </c>
      <c r="O2" s="26" t="s">
        <v>12</v>
      </c>
    </row>
    <row r="3" spans="1:15" ht="33" x14ac:dyDescent="0.3">
      <c r="A3" s="26"/>
      <c r="B3" s="26"/>
      <c r="C3" s="12" t="s">
        <v>2</v>
      </c>
      <c r="D3" s="12" t="s">
        <v>3</v>
      </c>
      <c r="E3" s="12" t="s">
        <v>14</v>
      </c>
      <c r="F3" s="9" t="s">
        <v>15</v>
      </c>
      <c r="G3" s="9" t="s">
        <v>16</v>
      </c>
      <c r="H3" s="9" t="s">
        <v>4</v>
      </c>
      <c r="I3" s="12" t="s">
        <v>9</v>
      </c>
      <c r="J3" s="10" t="s">
        <v>10</v>
      </c>
      <c r="K3" s="12" t="s">
        <v>5</v>
      </c>
      <c r="L3" s="10" t="s">
        <v>6</v>
      </c>
      <c r="M3" s="26"/>
      <c r="N3" s="28"/>
      <c r="O3" s="26"/>
    </row>
    <row r="4" spans="1:15" s="2" customFormat="1" ht="16.5" customHeight="1" x14ac:dyDescent="0.3">
      <c r="A4" s="7">
        <v>1</v>
      </c>
      <c r="B4" s="3" t="s">
        <v>20</v>
      </c>
      <c r="C4" s="7" t="s">
        <v>13</v>
      </c>
      <c r="D4" s="8">
        <v>45726</v>
      </c>
      <c r="E4" s="6" t="s">
        <v>27</v>
      </c>
      <c r="F4" s="22">
        <f>32900*12*2+21900*10</f>
        <v>1008600</v>
      </c>
      <c r="G4" s="22">
        <f>32900*12*2+21900*7</f>
        <v>942900</v>
      </c>
      <c r="H4" s="11">
        <f t="shared" ref="H4" si="0">G4/F4</f>
        <v>0.93486020226055921</v>
      </c>
      <c r="I4" s="15" t="s">
        <v>29</v>
      </c>
      <c r="J4" s="16" t="s">
        <v>30</v>
      </c>
      <c r="K4" s="15" t="s">
        <v>31</v>
      </c>
      <c r="L4" s="16" t="s">
        <v>32</v>
      </c>
      <c r="M4" s="17" t="s">
        <v>17</v>
      </c>
      <c r="N4" s="18" t="s">
        <v>19</v>
      </c>
      <c r="O4" s="15"/>
    </row>
    <row r="5" spans="1:15" s="2" customFormat="1" ht="16.5" customHeight="1" x14ac:dyDescent="0.3">
      <c r="A5" s="7">
        <v>2</v>
      </c>
      <c r="B5" s="3" t="s">
        <v>21</v>
      </c>
      <c r="C5" s="7" t="s">
        <v>13</v>
      </c>
      <c r="D5" s="8">
        <v>45726</v>
      </c>
      <c r="E5" s="6" t="s">
        <v>27</v>
      </c>
      <c r="F5" s="5">
        <v>10527000</v>
      </c>
      <c r="G5" s="5">
        <v>10527000</v>
      </c>
      <c r="H5" s="11">
        <f>G5/F5</f>
        <v>1</v>
      </c>
      <c r="I5" s="19" t="s">
        <v>23</v>
      </c>
      <c r="J5" s="20" t="s">
        <v>26</v>
      </c>
      <c r="K5" s="19" t="s">
        <v>33</v>
      </c>
      <c r="L5" s="20" t="s">
        <v>34</v>
      </c>
      <c r="M5" s="21" t="s">
        <v>17</v>
      </c>
      <c r="N5" s="18" t="s">
        <v>19</v>
      </c>
      <c r="O5" s="19"/>
    </row>
    <row r="6" spans="1:15" s="2" customFormat="1" ht="16.5" customHeight="1" x14ac:dyDescent="0.3">
      <c r="A6" s="7">
        <v>3</v>
      </c>
      <c r="B6" s="3" t="s">
        <v>22</v>
      </c>
      <c r="C6" s="7" t="s">
        <v>13</v>
      </c>
      <c r="D6" s="8">
        <v>45741</v>
      </c>
      <c r="E6" s="6" t="s">
        <v>27</v>
      </c>
      <c r="F6" s="5">
        <v>10980000</v>
      </c>
      <c r="G6" s="5">
        <v>10890000</v>
      </c>
      <c r="H6" s="11">
        <f>G6/F6</f>
        <v>0.99180327868852458</v>
      </c>
      <c r="I6" s="15" t="s">
        <v>24</v>
      </c>
      <c r="J6" s="16" t="s">
        <v>25</v>
      </c>
      <c r="K6" s="15" t="s">
        <v>35</v>
      </c>
      <c r="L6" s="16" t="s">
        <v>36</v>
      </c>
      <c r="M6" s="17" t="s">
        <v>17</v>
      </c>
      <c r="N6" s="18" t="s">
        <v>19</v>
      </c>
      <c r="O6" s="3"/>
    </row>
    <row r="7" spans="1:15" x14ac:dyDescent="0.3">
      <c r="A7" s="7">
        <v>4</v>
      </c>
      <c r="B7" s="3" t="s">
        <v>37</v>
      </c>
      <c r="C7" s="7" t="s">
        <v>49</v>
      </c>
      <c r="D7" s="8">
        <v>45721</v>
      </c>
      <c r="E7" s="6" t="s">
        <v>38</v>
      </c>
      <c r="F7" s="22">
        <v>2827000</v>
      </c>
      <c r="G7" s="22">
        <v>2827000</v>
      </c>
      <c r="H7" s="11">
        <f>G7/F7</f>
        <v>1</v>
      </c>
      <c r="I7" s="15" t="s">
        <v>39</v>
      </c>
      <c r="J7" s="16" t="s">
        <v>40</v>
      </c>
      <c r="K7" s="15" t="s">
        <v>41</v>
      </c>
      <c r="L7" s="16" t="s">
        <v>42</v>
      </c>
      <c r="M7" s="17" t="s">
        <v>17</v>
      </c>
      <c r="N7" s="18" t="s">
        <v>50</v>
      </c>
      <c r="O7" s="15"/>
    </row>
    <row r="8" spans="1:15" x14ac:dyDescent="0.3">
      <c r="A8" s="7">
        <v>5</v>
      </c>
      <c r="B8" s="3" t="s">
        <v>43</v>
      </c>
      <c r="C8" s="7" t="s">
        <v>49</v>
      </c>
      <c r="D8" s="8">
        <v>45724</v>
      </c>
      <c r="E8" s="6" t="s">
        <v>44</v>
      </c>
      <c r="F8" s="22">
        <v>950000</v>
      </c>
      <c r="G8" s="22">
        <v>950000</v>
      </c>
      <c r="H8" s="11">
        <f>G8/F8</f>
        <v>1</v>
      </c>
      <c r="I8" s="15" t="s">
        <v>45</v>
      </c>
      <c r="J8" s="16" t="s">
        <v>46</v>
      </c>
      <c r="K8" s="15" t="s">
        <v>47</v>
      </c>
      <c r="L8" s="16" t="s">
        <v>48</v>
      </c>
      <c r="M8" s="17" t="s">
        <v>17</v>
      </c>
      <c r="N8" s="18" t="s">
        <v>50</v>
      </c>
      <c r="O8" s="15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은채</cp:lastModifiedBy>
  <dcterms:created xsi:type="dcterms:W3CDTF">2025-01-03T07:24:07Z</dcterms:created>
  <dcterms:modified xsi:type="dcterms:W3CDTF">2025-04-09T06:15:18Z</dcterms:modified>
</cp:coreProperties>
</file>